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580" tabRatio="952" activeTab="0"/>
  </bookViews>
  <sheets>
    <sheet name=" ДОУ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<sst xmlns="http://schemas.openxmlformats.org/spreadsheetml/2006/main" count="40" uniqueCount="36">
  <si>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наименование учреждения</t>
  </si>
  <si>
    <t>КОСГУ</t>
  </si>
  <si>
    <t>Доп. КР</t>
  </si>
  <si>
    <t>Заработная плата, за исключением зарплаты по выборным муниципальным должностям и муниципальным служащим</t>
  </si>
  <si>
    <t>Руководитель учреждения</t>
  </si>
  <si>
    <t>Гл. бухгалтер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</si>
  <si>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</si>
  <si>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</si>
  <si>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</si>
  <si>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</si>
  <si>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</si>
  <si>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</si>
  <si>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</si>
  <si>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</si>
  <si>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</si>
  <si>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</si>
  <si>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</si>
  <si>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</si>
  <si>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30</t>
  </si>
  <si>
    <t>00</t>
  </si>
  <si>
    <t xml:space="preserve">                                                Обоснование бюджетных ассигнований на 2011 год</t>
  </si>
  <si>
    <t>(руб.)</t>
  </si>
  <si>
    <t>ИТОГО:</t>
  </si>
  <si>
    <t>Руководитель учреждения:</t>
  </si>
  <si>
    <t>(подпись)</t>
  </si>
  <si>
    <t>(ФИО)</t>
  </si>
  <si>
    <t>Исполнитель:</t>
  </si>
  <si>
    <t>ФМО (БЮДЖЕТ ПК)</t>
  </si>
  <si>
    <t xml:space="preserve">Кассовый план </t>
  </si>
  <si>
    <t>2019 год</t>
  </si>
  <si>
    <t>итого 2019 год</t>
  </si>
  <si>
    <t xml:space="preserve">Наименование </t>
  </si>
  <si>
    <t>ФОТ (БЮДЖЕТ ПК)</t>
  </si>
  <si>
    <t>МАДОУ "ЦРР - детский сад "Зодчий" г. Перми</t>
  </si>
  <si>
    <t>О.Г. Троцюк</t>
  </si>
  <si>
    <t>И.Н. Кондрашова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</si>
</sst>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?_р_._-;_-@_-"/>
    <numFmt numFmtId="179" formatCode="_-* #,##0.0_р_._-;\-* #,##0.0_р_._-;_-* &quot;-&quot;_р_._-;_-@_-"/>
    <numFmt numFmtId="180" formatCode="0.0%"/>
    <numFmt numFmtId="181" formatCode="0.0"/>
    <numFmt numFmtId="182" formatCode="h:mm;@"/>
    <numFmt numFmtId="183" formatCode="[$-FC19]d\ mmmm\ yyyy\ &quot;г.&quot;"/>
    <numFmt numFmtId="184" formatCode="[$-F400]h:mm:ss\ AM/PM"/>
    <numFmt numFmtId="185" formatCode="#,##0.00_ ;\-#,##0.00\ "/>
    <numFmt numFmtId="186" formatCode="#,##0_ ;[Red]\-#,##0\ 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color indexed="2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0" fontId="45" fillId="0" borderId="11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56" applyFont="1" applyFill="1" applyBorder="1" applyAlignment="1">
      <alignment horizontal="left" vertical="center" wrapText="1"/>
      <protection/>
    </xf>
    <xf numFmtId="0" fontId="46" fillId="0" borderId="10" xfId="56" applyFont="1" applyFill="1" applyBorder="1" applyAlignment="1">
      <alignment horizontal="left" wrapText="1"/>
      <protection/>
    </xf>
    <xf numFmtId="0" fontId="1" fillId="0" borderId="0" xfId="56" applyFont="1" applyFill="1" applyBorder="1" applyAlignment="1">
      <alignment horizontal="left" wrapText="1"/>
      <protection/>
    </xf>
    <xf numFmtId="0" fontId="2" fillId="34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5" borderId="10" xfId="56" applyFont="1" applyFill="1" applyBorder="1" applyAlignment="1">
      <alignment horizontal="center" vertical="center"/>
      <protection/>
    </xf>
    <xf numFmtId="49" fontId="2" fillId="35" borderId="10" xfId="56" applyNumberFormat="1" applyFont="1" applyFill="1" applyBorder="1" applyAlignment="1">
      <alignment horizontal="center" vertical="center"/>
      <protection/>
    </xf>
    <xf numFmtId="0" fontId="1" fillId="35" borderId="10" xfId="56" applyFont="1" applyFill="1" applyBorder="1" applyAlignment="1">
      <alignment horizontal="left" vertical="center" wrapText="1"/>
      <protection/>
    </xf>
    <xf numFmtId="181" fontId="2" fillId="35" borderId="10" xfId="0" applyNumberFormat="1" applyFont="1" applyFill="1" applyBorder="1" applyAlignment="1">
      <alignment/>
    </xf>
    <xf numFmtId="0" fontId="2" fillId="35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4" borderId="0" xfId="0" applyFont="1" applyFill="1" applyAlignment="1">
      <alignment/>
    </xf>
    <xf numFmtId="181" fontId="1" fillId="33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10" xfId="56" applyFont="1" applyFill="1" applyBorder="1" applyAlignment="1">
      <alignment horizontal="center" vertical="center"/>
      <protection/>
    </xf>
    <xf numFmtId="49" fontId="2" fillId="0" borderId="10" xfId="56" applyNumberFormat="1" applyFont="1" applyFill="1" applyBorder="1" applyAlignment="1">
      <alignment horizontal="center" vertical="center"/>
      <protection/>
    </xf>
    <xf numFmtId="171" fontId="2" fillId="0" borderId="10" xfId="65" applyFont="1" applyFill="1" applyBorder="1" applyAlignment="1">
      <alignment/>
    </xf>
    <xf numFmtId="171" fontId="46" fillId="0" borderId="10" xfId="65" applyFont="1" applyFill="1" applyBorder="1" applyAlignment="1">
      <alignment/>
    </xf>
    <xf numFmtId="171" fontId="2" fillId="0" borderId="10" xfId="69" applyFont="1" applyFill="1" applyBorder="1" applyAlignment="1">
      <alignment/>
    </xf>
    <xf numFmtId="171" fontId="45" fillId="0" borderId="10" xfId="69" applyFont="1" applyBorder="1" applyAlignment="1">
      <alignment vertical="center"/>
    </xf>
    <xf numFmtId="0" fontId="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33" borderId="12" xfId="56" applyFont="1" applyFill="1" applyBorder="1" applyAlignment="1">
      <alignment horizontal="center" vertical="center" wrapText="1"/>
      <protection/>
    </xf>
    <xf numFmtId="0" fontId="2" fillId="33" borderId="13" xfId="56" applyFont="1" applyFill="1" applyBorder="1" applyAlignment="1">
      <alignment horizontal="center" vertical="center" wrapText="1"/>
      <protection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_Роспись по  ПД   Всего г. ПЕрмь_Форма для проекта бюджета  2009 ОУ-1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7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4" xfId="68"/>
    <cellStyle name="Финансовый 3" xfId="69"/>
    <cellStyle name="Финансовый 9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O16" sqref="O16"/>
    </sheetView>
  </sheetViews>
  <sheetFormatPr defaultColWidth="9.00390625" defaultRowHeight="12.75"/>
  <cols>
    <col min="1" max="1" width="8.625" style="4" hidden="1" customWidth="1"/>
    <col min="2" max="2" width="9.25390625" style="4" hidden="1" customWidth="1"/>
    <col min="3" max="3" width="47.75390625" style="4" customWidth="1"/>
    <col min="4" max="4" width="14.625" style="4" customWidth="1"/>
    <col min="5" max="5" width="17.00390625" style="4" customWidth="1"/>
    <col min="6" max="6" width="16.625" style="4" customWidth="1"/>
    <col min="7" max="7" width="16.125" style="4" customWidth="1"/>
    <col min="8" max="15" width="17.00390625" style="4" customWidth="1"/>
    <col min="16" max="16" width="17.875" style="4" customWidth="1"/>
    <col min="17" max="21" width="9.125" style="13" customWidth="1"/>
    <col min="22" max="16384" width="9.125" style="4" customWidth="1"/>
  </cols>
  <sheetData>
    <row r="1" spans="13:15" ht="15.75">
      <c r="M1" s="6"/>
      <c r="N1" s="9"/>
      <c r="O1" s="9"/>
    </row>
    <row r="2" spans="13:15" ht="15.75">
      <c r="M2" s="2"/>
      <c r="N2" s="2"/>
      <c r="O2" s="9"/>
    </row>
    <row r="3" spans="13:16" ht="15.75">
      <c r="M3" s="2"/>
      <c r="N3" s="2"/>
      <c r="O3" s="9"/>
      <c r="P3" s="2"/>
    </row>
    <row r="4" spans="3:16" ht="15.75">
      <c r="C4" s="4" t="s">
        <v>28</v>
      </c>
      <c r="M4" s="2"/>
      <c r="N4" s="2"/>
      <c r="O4" s="9"/>
      <c r="P4" s="2"/>
    </row>
    <row r="5" spans="1:16" ht="15.75">
      <c r="A5" s="1"/>
      <c r="B5" s="1"/>
      <c r="C5" s="1"/>
      <c r="M5" s="2"/>
      <c r="N5" s="9"/>
      <c r="O5" s="9"/>
      <c r="P5" s="3"/>
    </row>
    <row r="6" spans="1:16" ht="15.75">
      <c r="A6" s="1" t="s">
        <v>20</v>
      </c>
      <c r="B6" s="1" t="s">
        <v>20</v>
      </c>
      <c r="C6" s="1"/>
      <c r="N6" s="2"/>
      <c r="O6" s="2"/>
      <c r="P6" s="3"/>
    </row>
    <row r="7" spans="1:16" ht="15.75">
      <c r="A7" s="33" t="s">
        <v>33</v>
      </c>
      <c r="B7" s="33"/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5.75">
      <c r="A8" s="35" t="s">
        <v>0</v>
      </c>
      <c r="B8" s="35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1:16" ht="15.75">
      <c r="A9" s="33"/>
      <c r="B9" s="33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5.75">
      <c r="A10" s="14"/>
      <c r="B10" s="16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7" t="s">
        <v>21</v>
      </c>
    </row>
    <row r="11" spans="1:16" s="26" customFormat="1" ht="18.75" customHeight="1">
      <c r="A11" s="37" t="s">
        <v>1</v>
      </c>
      <c r="B11" s="37" t="s">
        <v>2</v>
      </c>
      <c r="C11" s="37" t="s">
        <v>31</v>
      </c>
      <c r="D11" s="39" t="s">
        <v>29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40"/>
    </row>
    <row r="12" spans="1:16" s="26" customFormat="1" ht="49.5" customHeight="1">
      <c r="A12" s="38"/>
      <c r="B12" s="38"/>
      <c r="C12" s="38"/>
      <c r="D12" s="5" t="s">
        <v>6</v>
      </c>
      <c r="E12" s="5" t="s">
        <v>7</v>
      </c>
      <c r="F12" s="5" t="s">
        <v>8</v>
      </c>
      <c r="G12" s="5" t="s">
        <v>9</v>
      </c>
      <c r="H12" s="5" t="s">
        <v>10</v>
      </c>
      <c r="I12" s="5" t="s">
        <v>11</v>
      </c>
      <c r="J12" s="5" t="s">
        <v>12</v>
      </c>
      <c r="K12" s="5" t="s">
        <v>13</v>
      </c>
      <c r="L12" s="5" t="s">
        <v>14</v>
      </c>
      <c r="M12" s="5" t="s">
        <v>15</v>
      </c>
      <c r="N12" s="5" t="s">
        <v>16</v>
      </c>
      <c r="O12" s="5" t="s">
        <v>17</v>
      </c>
      <c r="P12" s="5" t="s">
        <v>30</v>
      </c>
    </row>
    <row r="13" spans="1:21" s="22" customFormat="1" ht="47.25" hidden="1">
      <c r="A13" s="18">
        <v>211</v>
      </c>
      <c r="B13" s="19" t="s">
        <v>18</v>
      </c>
      <c r="C13" s="20" t="s">
        <v>3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>
        <f>SUM(D13:O13)</f>
        <v>0</v>
      </c>
      <c r="Q13" s="13"/>
      <c r="R13" s="13"/>
      <c r="S13" s="13"/>
      <c r="T13" s="13"/>
      <c r="U13" s="13"/>
    </row>
    <row r="14" spans="1:16" s="9" customFormat="1" ht="53.25" customHeight="1">
      <c r="A14" s="27">
        <v>221</v>
      </c>
      <c r="B14" s="28" t="s">
        <v>19</v>
      </c>
      <c r="C14" s="10" t="s">
        <v>32</v>
      </c>
      <c r="D14" s="32">
        <v>700000</v>
      </c>
      <c r="E14" s="32">
        <v>2371800</v>
      </c>
      <c r="F14" s="32">
        <f>2371800-1500000</f>
        <v>871800</v>
      </c>
      <c r="G14" s="32">
        <f>2371800-500000</f>
        <v>1871800</v>
      </c>
      <c r="H14" s="32">
        <f>3371800-500000</f>
        <v>2871800</v>
      </c>
      <c r="I14" s="32">
        <f>3371800</f>
        <v>3371800</v>
      </c>
      <c r="J14" s="32">
        <f>2279726.2+500000</f>
        <v>2779726.2</v>
      </c>
      <c r="K14" s="32">
        <f>2279726.14+500000</f>
        <v>2779726.14</v>
      </c>
      <c r="L14" s="32">
        <f>2279726.14+250000+250000</f>
        <v>2779726.14</v>
      </c>
      <c r="M14" s="32">
        <f>2279726.14+250000+250000</f>
        <v>2779726.14</v>
      </c>
      <c r="N14" s="32">
        <f>2279726.14+250000</f>
        <v>2529726.14</v>
      </c>
      <c r="O14" s="32">
        <f>4559452.22+250000</f>
        <v>4809452.22</v>
      </c>
      <c r="P14" s="29">
        <f>SUM(D14:O14)</f>
        <v>30517082.98</v>
      </c>
    </row>
    <row r="15" spans="1:16" s="9" customFormat="1" ht="67.5" customHeight="1">
      <c r="A15" s="27">
        <v>221</v>
      </c>
      <c r="B15" s="28" t="s">
        <v>19</v>
      </c>
      <c r="C15" s="10" t="s">
        <v>27</v>
      </c>
      <c r="D15" s="31">
        <v>47866.33</v>
      </c>
      <c r="E15" s="31">
        <v>47866.33</v>
      </c>
      <c r="F15" s="31">
        <v>47866.33</v>
      </c>
      <c r="G15" s="31">
        <v>47866.33</v>
      </c>
      <c r="H15" s="31">
        <v>47866.33</v>
      </c>
      <c r="I15" s="31">
        <v>47866.33</v>
      </c>
      <c r="J15" s="31">
        <v>47866.33</v>
      </c>
      <c r="K15" s="31">
        <v>47866.33</v>
      </c>
      <c r="L15" s="31">
        <v>47866.33</v>
      </c>
      <c r="M15" s="31">
        <v>47866.33</v>
      </c>
      <c r="N15" s="31">
        <v>47866.33</v>
      </c>
      <c r="O15" s="31">
        <v>47866.42</v>
      </c>
      <c r="P15" s="29">
        <f>SUM(D15:O15)</f>
        <v>574396.0500000002</v>
      </c>
    </row>
    <row r="16" spans="3:21" s="23" customFormat="1" ht="23.25" customHeight="1">
      <c r="C16" s="11" t="s">
        <v>22</v>
      </c>
      <c r="D16" s="30">
        <f>SUM(D14:D15)</f>
        <v>747866.33</v>
      </c>
      <c r="E16" s="30">
        <f aca="true" t="shared" si="0" ref="E16:O16">SUM(E14:E15)</f>
        <v>2419666.33</v>
      </c>
      <c r="F16" s="30">
        <f t="shared" si="0"/>
        <v>919666.33</v>
      </c>
      <c r="G16" s="30">
        <f t="shared" si="0"/>
        <v>1919666.33</v>
      </c>
      <c r="H16" s="30">
        <f t="shared" si="0"/>
        <v>2919666.33</v>
      </c>
      <c r="I16" s="30">
        <f t="shared" si="0"/>
        <v>3419666.33</v>
      </c>
      <c r="J16" s="30">
        <f t="shared" si="0"/>
        <v>2827592.5300000003</v>
      </c>
      <c r="K16" s="30">
        <f t="shared" si="0"/>
        <v>2827592.47</v>
      </c>
      <c r="L16" s="30">
        <f t="shared" si="0"/>
        <v>2827592.47</v>
      </c>
      <c r="M16" s="30">
        <f t="shared" si="0"/>
        <v>2827592.47</v>
      </c>
      <c r="N16" s="30">
        <f t="shared" si="0"/>
        <v>2577592.47</v>
      </c>
      <c r="O16" s="30">
        <f t="shared" si="0"/>
        <v>4857318.64</v>
      </c>
      <c r="P16" s="30">
        <f>SUM(P14:P15)</f>
        <v>31091479.03</v>
      </c>
      <c r="Q16" s="24"/>
      <c r="R16" s="24"/>
      <c r="S16" s="24"/>
      <c r="T16" s="24"/>
      <c r="U16" s="24"/>
    </row>
    <row r="17" spans="3:16" ht="15.75">
      <c r="C17" s="12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5" ht="15.75">
      <c r="A18" s="4" t="s">
        <v>4</v>
      </c>
      <c r="C18" s="6" t="s">
        <v>23</v>
      </c>
      <c r="D18" s="7"/>
      <c r="E18" s="7" t="s">
        <v>34</v>
      </c>
    </row>
    <row r="19" spans="3:5" ht="15.75">
      <c r="C19" s="6"/>
      <c r="D19" s="8" t="s">
        <v>24</v>
      </c>
      <c r="E19" s="8" t="s">
        <v>25</v>
      </c>
    </row>
    <row r="20" spans="1:5" ht="15.75">
      <c r="A20" s="4" t="s">
        <v>5</v>
      </c>
      <c r="C20" s="6" t="s">
        <v>26</v>
      </c>
      <c r="D20" s="7"/>
      <c r="E20" s="7" t="s">
        <v>35</v>
      </c>
    </row>
    <row r="21" spans="3:5" ht="15.75">
      <c r="C21" s="6"/>
      <c r="D21" s="8" t="s">
        <v>24</v>
      </c>
      <c r="E21" s="8" t="s">
        <v>25</v>
      </c>
    </row>
  </sheetData>
  <sheetProtection/>
  <mergeCells count="7">
    <mergeCell ref="A7:P7"/>
    <mergeCell ref="A8:P8"/>
    <mergeCell ref="A9:P9"/>
    <mergeCell ref="A11:A12"/>
    <mergeCell ref="B11:B12"/>
    <mergeCell ref="C11:C12"/>
    <mergeCell ref="D11:P11"/>
  </mergeCells>
  <printOptions/>
  <pageMargins left="0.7480314960629921" right="0.2755905511811024" top="0.1968503937007874" bottom="0.1968503937007874" header="0.2755905511811024" footer="0.2362204724409449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gbuh</cp:lastModifiedBy>
  <cp:lastPrinted>2019-01-31T12:47:22Z</cp:lastPrinted>
  <dcterms:created xsi:type="dcterms:W3CDTF">2008-04-28T07:51:55Z</dcterms:created>
  <dcterms:modified xsi:type="dcterms:W3CDTF">2019-02-05T11:45:02Z</dcterms:modified>
  <cp:category/>
  <cp:version/>
  <cp:contentType/>
  <cp:contentStatus/>
</cp:coreProperties>
</file>